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46f2a5a2d171d020/Desktop/iç tetkik kasuam/"/>
    </mc:Choice>
  </mc:AlternateContent>
  <xr:revisionPtr revIDLastSave="0" documentId="8_{B70EA234-7C50-476C-8CDC-68450C5E790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İK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1" l="1"/>
  <c r="J6" i="1" s="1"/>
  <c r="J15" i="1"/>
  <c r="J14" i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7" i="1"/>
  <c r="J7" i="1" s="1"/>
  <c r="M6" i="1" l="1"/>
  <c r="M4" i="1"/>
  <c r="M5" i="1"/>
</calcChain>
</file>

<file path=xl/sharedStrings.xml><?xml version="1.0" encoding="utf-8"?>
<sst xmlns="http://schemas.openxmlformats.org/spreadsheetml/2006/main" count="69" uniqueCount="56">
  <si>
    <t>KASUAM 2026 SÜREÇ PERFORMANS İZLEME KARNESİ (SPİK)</t>
  </si>
  <si>
    <t>SPİK ÖZETİ</t>
  </si>
  <si>
    <t>Siirt Üniversitesi Kadın Sorunları Uygulama ve Araştırma Merkezi</t>
  </si>
  <si>
    <t>Amaç: Birim süreç performansını ölçülebilir göstergelerle izlemek; hedef-gerçekleşme durumunu değerlendirmek ve hedef sapmalarında kalite faaliyet planı başlatmak.</t>
  </si>
  <si>
    <t>Gösterge Sayısı</t>
  </si>
  <si>
    <t>Hedef Gerçekleşti</t>
  </si>
  <si>
    <t>No</t>
  </si>
  <si>
    <t>Süreç / Performans Göstergesi</t>
  </si>
  <si>
    <t>2026 Hedefi</t>
  </si>
  <si>
    <t>Ölçüm Birimi</t>
  </si>
  <si>
    <t>İzleme Sıklığı</t>
  </si>
  <si>
    <t>Veri / Kanıt Kaynağı</t>
  </si>
  <si>
    <t>Sorumlu</t>
  </si>
  <si>
    <t>2026 Gerçekleşme</t>
  </si>
  <si>
    <t>Hedef Gerçekleşme %</t>
  </si>
  <si>
    <t>Durum</t>
  </si>
  <si>
    <t>Kısmen Gerçekleşti</t>
  </si>
  <si>
    <t>Planlanan eğitim, farkındalık ve toplumsal katkı faaliyetlerinin gerçekleştirilme oranı</t>
  </si>
  <si>
    <t>%</t>
  </si>
  <si>
    <t>6 Aylık / Yıllık</t>
  </si>
  <si>
    <t>Yıllık faaliyet planı, faaliyet raporu, etkinlik kayıtları</t>
  </si>
  <si>
    <t>Merkez Müdürü / Yönetim Kurulu</t>
  </si>
  <si>
    <t>KFP Gerekli</t>
  </si>
  <si>
    <t>Kamu kurumları, STK'lar, yerel yönetimler veya diğer üniversitelerle gerçekleştirilen ortak faaliyet sayısı</t>
  </si>
  <si>
    <t>Adet</t>
  </si>
  <si>
    <t>Toplantı tutanakları, resmi yazışmalar, ortak etkinlik kayıtları</t>
  </si>
  <si>
    <t>Merkez Müdürü</t>
  </si>
  <si>
    <t>Kadın çalışmaları alanında gerçekleştirilen bilimsel toplantı / araştırma / proje / yayın girişimi sayısı</t>
  </si>
  <si>
    <t>Yıllık</t>
  </si>
  <si>
    <t>Proje/yayın dosyaları, bilimsel toplantı kayıtları, yönetim kurulu kararları</t>
  </si>
  <si>
    <t>Faaliyetlerde paydaş görüşü / katılımcı geri bildirimi alınma oranı</t>
  </si>
  <si>
    <t>Faaliyet Sonrası / Yıllık</t>
  </si>
  <si>
    <t>Anketler, geri bildirim formları, toplantı tutanakları</t>
  </si>
  <si>
    <t>Kalite Sorumlusu / Etkinlik Sorumlusu</t>
  </si>
  <si>
    <t>Faaliyet kanıtlarının standart dosyalama yapısında eksiksiz arşivlenme oranı</t>
  </si>
  <si>
    <t>3 Aylık</t>
  </si>
  <si>
    <t>Dijital arşiv kontrol listeleri, faaliyet kanıt dosyaları</t>
  </si>
  <si>
    <t>Birim Kalite Sorumlusu</t>
  </si>
  <si>
    <t>Risk, paydaş, SWOT, görev tanımı ve kalite belgelerinin yıllık gözden geçirilme oranı</t>
  </si>
  <si>
    <t>Güncel kalite belgeleri, web güncelleme kayıtları, toplantı tutanakları</t>
  </si>
  <si>
    <t>Merkez Müdürlüğü / Kalite Sorumlusu</t>
  </si>
  <si>
    <t>Planlanan önemli faaliyetlerin web/kurumsal kanallarda duyurulma oranı</t>
  </si>
  <si>
    <t>Aylık / Faaliyet Bazlı</t>
  </si>
  <si>
    <t>Web sitesi, kurumsal duyuru kayıtları</t>
  </si>
  <si>
    <t>Web Sorumlusu / Merkez Müdürlüğü</t>
  </si>
  <si>
    <t>Öncelikli paydaşlarla yapılan planlı görüşme / koordinasyon toplantısı sayısı</t>
  </si>
  <si>
    <t>Toplantı tutanakları, kurum ziyaretleri, yazışmalar</t>
  </si>
  <si>
    <t>Kişisel veri içeren faaliyetlerde etik/KVKK kontrolünün uygulanma oranı</t>
  </si>
  <si>
    <t>Faaliyet Bazlı</t>
  </si>
  <si>
    <t>Etik kurul/onam/aydınlatma belgeleri, kontrol listeleri</t>
  </si>
  <si>
    <t>Merkez Müdürü / Araştırma Sorumlusu</t>
  </si>
  <si>
    <t>Etkinliklerde hedeflenen katılımcı sayısına ulaşma oranı</t>
  </si>
  <si>
    <t>Faaliyet Sonrası</t>
  </si>
  <si>
    <t>Katılım listeleri, kayıt formları, etkinlik raporları</t>
  </si>
  <si>
    <t>Etkinlik Sorumlusu</t>
  </si>
  <si>
    <t>Uygulama Notu: '2026 Gerçekleşme' sütunu gerçek kanıtlar üzerinden doldurulur. Hedef gerçekleşme oranı %80'in altında kalan göstergeler için KFP'de düzeltici/iyileştirici faaliyet açılır.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</si>
</sst>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&quot;%&quot;"/>
  </numFmts>
  <fonts count="5">
    <font>
      <sz val="11"/>
      <name val="Carlito"/>
    </font>
    <font>
      <b/>
      <sz val="14"/>
      <color rgb="FFFFFFFF"/>
      <name val="Carlito"/>
    </font>
    <font>
      <i/>
      <sz val="9"/>
      <color rgb="FF1F1F1F"/>
      <name val="Carlito"/>
    </font>
    <font>
      <b/>
      <sz val="10"/>
      <color rgb="FFFFFFFF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FFF2CC"/>
      </patternFill>
    </fill>
  </fills>
  <borders count="12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164" fontId="0" fillId="0" borderId="5" xfId="0" applyNumberFormat="1" applyBorder="1" applyAlignment="1">
      <alignment horizontal="center" vertical="top" wrapText="1"/>
    </xf>
    <xf numFmtId="164" fontId="0" fillId="0" borderId="0" xfId="0" applyNumberFormat="1" applyAlignment="1">
      <alignment horizontal="center" vertical="top" wrapText="1"/>
    </xf>
    <xf numFmtId="164" fontId="0" fillId="0" borderId="10" xfId="0" applyNumberFormat="1" applyBorder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5" borderId="10" xfId="0" applyFill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2" fontId="0" fillId="5" borderId="5" xfId="0" applyNumberForma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4">
    <dxf>
      <fill>
        <patternFill patternType="solid">
          <bgColor rgb="FFD9EAF7"/>
        </patternFill>
      </fill>
    </dxf>
    <dxf>
      <font>
        <b/>
      </font>
      <fill>
        <patternFill patternType="solid">
          <bgColor rgb="FFF4CCCC"/>
        </patternFill>
      </fill>
    </dxf>
    <dxf>
      <font>
        <b/>
      </font>
      <fill>
        <patternFill patternType="solid">
          <bgColor rgb="FFFFF2CC"/>
        </patternFill>
      </fill>
    </dxf>
    <dxf>
      <font>
        <b/>
      </font>
      <fill>
        <patternFill patternType="solid">
          <bgColor rgb="FFE2F0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7"/>
  <sheetViews>
    <sheetView tabSelected="1" topLeftCell="D1" workbookViewId="0">
      <pane ySplit="5" topLeftCell="A7" activePane="bottomLeft" state="frozen"/>
      <selection pane="bottomLeft" activeCell="I6" sqref="I6"/>
    </sheetView>
  </sheetViews>
  <sheetFormatPr defaultRowHeight="14"/>
  <cols>
    <col min="1" max="1" width="6" customWidth="1"/>
    <col min="2" max="2" width="38" customWidth="1"/>
    <col min="3" max="3" width="13" customWidth="1"/>
    <col min="4" max="4" width="12" customWidth="1"/>
    <col min="5" max="5" width="18" customWidth="1"/>
    <col min="6" max="6" width="34" customWidth="1"/>
    <col min="7" max="7" width="26" customWidth="1"/>
    <col min="8" max="8" width="16" customWidth="1"/>
    <col min="9" max="9" width="18" customWidth="1"/>
    <col min="10" max="10" width="22" customWidth="1"/>
  </cols>
  <sheetData>
    <row r="1" spans="1:15" ht="28" customHeight="1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L1" s="28" t="s">
        <v>1</v>
      </c>
      <c r="M1" s="28"/>
      <c r="N1" s="28"/>
      <c r="O1" s="28"/>
    </row>
    <row r="2" spans="1:15">
      <c r="A2" s="29" t="s">
        <v>2</v>
      </c>
      <c r="B2" s="29"/>
      <c r="C2" s="29"/>
      <c r="D2" s="29"/>
      <c r="E2" s="29"/>
      <c r="F2" s="29"/>
      <c r="G2" s="29"/>
      <c r="H2" s="29"/>
      <c r="I2" s="29"/>
      <c r="J2" s="29"/>
    </row>
    <row r="3" spans="1:15" ht="36" customHeight="1">
      <c r="A3" s="29" t="s">
        <v>3</v>
      </c>
      <c r="B3" s="29"/>
      <c r="C3" s="29"/>
      <c r="D3" s="29"/>
      <c r="E3" s="29"/>
      <c r="F3" s="29"/>
      <c r="G3" s="29"/>
      <c r="H3" s="29"/>
      <c r="I3" s="29"/>
      <c r="J3" s="29"/>
      <c r="L3" s="24" t="s">
        <v>4</v>
      </c>
      <c r="M3" s="5">
        <v>10</v>
      </c>
    </row>
    <row r="4" spans="1:15" ht="42">
      <c r="L4" s="25" t="s">
        <v>5</v>
      </c>
      <c r="M4" s="7">
        <f>COUNTIF(J6:J15,"HEDEF GERÇEKLEŞTİ")</f>
        <v>7</v>
      </c>
    </row>
    <row r="5" spans="1:15" ht="42" customHeight="1">
      <c r="A5" s="1" t="s">
        <v>6</v>
      </c>
      <c r="B5" s="2" t="s">
        <v>7</v>
      </c>
      <c r="C5" s="2" t="s">
        <v>8</v>
      </c>
      <c r="D5" s="2" t="s">
        <v>9</v>
      </c>
      <c r="E5" s="2" t="s">
        <v>10</v>
      </c>
      <c r="F5" s="2" t="s">
        <v>11</v>
      </c>
      <c r="G5" s="2" t="s">
        <v>12</v>
      </c>
      <c r="H5" s="2" t="s">
        <v>13</v>
      </c>
      <c r="I5" s="2" t="s">
        <v>14</v>
      </c>
      <c r="J5" s="3" t="s">
        <v>15</v>
      </c>
      <c r="L5" s="25" t="s">
        <v>16</v>
      </c>
      <c r="M5" s="7">
        <f>COUNTIF(J6:J15,"KISMEN GERÇEKLEŞTİ")</f>
        <v>2</v>
      </c>
    </row>
    <row r="6" spans="1:15" ht="66" customHeight="1">
      <c r="A6" s="10">
        <v>1</v>
      </c>
      <c r="B6" s="4" t="s">
        <v>17</v>
      </c>
      <c r="C6" s="13">
        <v>90</v>
      </c>
      <c r="D6" s="13" t="s">
        <v>18</v>
      </c>
      <c r="E6" s="13" t="s">
        <v>19</v>
      </c>
      <c r="F6" s="4" t="s">
        <v>20</v>
      </c>
      <c r="G6" s="4" t="s">
        <v>21</v>
      </c>
      <c r="H6" s="27">
        <v>80</v>
      </c>
      <c r="I6" s="19">
        <f>IF(OR(H6="",C6=""),"",MIN(H6/C6*100,999))</f>
        <v>88.888888888888886</v>
      </c>
      <c r="J6" s="16" t="str">
        <f t="shared" ref="J6:J15" si="0">IF(I6="","İZLENECEK",IF(I6&gt;=100,"HEDEF GERÇEKLEŞTİ",IF(I6&gt;=80,"KISMEN GERÇEKLEŞTİ","KFP GEREKLİ")))</f>
        <v>KISMEN GERÇEKLEŞTİ</v>
      </c>
      <c r="L6" s="26" t="s">
        <v>22</v>
      </c>
      <c r="M6" s="9">
        <f>COUNTIF(J6:J15,"KFP GEREKLİ")</f>
        <v>1</v>
      </c>
    </row>
    <row r="7" spans="1:15" ht="66" customHeight="1">
      <c r="A7" s="11">
        <v>2</v>
      </c>
      <c r="B7" s="6" t="s">
        <v>23</v>
      </c>
      <c r="C7" s="14">
        <v>3</v>
      </c>
      <c r="D7" s="14" t="s">
        <v>24</v>
      </c>
      <c r="E7" s="14" t="s">
        <v>19</v>
      </c>
      <c r="F7" s="6" t="s">
        <v>25</v>
      </c>
      <c r="G7" s="6" t="s">
        <v>26</v>
      </c>
      <c r="H7" s="22">
        <v>3</v>
      </c>
      <c r="I7" s="20">
        <f t="shared" ref="I7:I13" si="1">IF(OR(H7="",C7=""),"",MIN(H7/C7*100,999))</f>
        <v>100</v>
      </c>
      <c r="J7" s="17" t="str">
        <f t="shared" si="0"/>
        <v>HEDEF GERÇEKLEŞTİ</v>
      </c>
    </row>
    <row r="8" spans="1:15" ht="66" customHeight="1">
      <c r="A8" s="11">
        <v>3</v>
      </c>
      <c r="B8" s="6" t="s">
        <v>27</v>
      </c>
      <c r="C8" s="14">
        <v>2</v>
      </c>
      <c r="D8" s="14" t="s">
        <v>24</v>
      </c>
      <c r="E8" s="14" t="s">
        <v>28</v>
      </c>
      <c r="F8" s="6" t="s">
        <v>29</v>
      </c>
      <c r="G8" s="6" t="s">
        <v>21</v>
      </c>
      <c r="H8" s="22">
        <v>1</v>
      </c>
      <c r="I8" s="20">
        <f t="shared" si="1"/>
        <v>50</v>
      </c>
      <c r="J8" s="17" t="str">
        <f t="shared" si="0"/>
        <v>KFP GEREKLİ</v>
      </c>
    </row>
    <row r="9" spans="1:15" ht="66" customHeight="1">
      <c r="A9" s="11">
        <v>4</v>
      </c>
      <c r="B9" s="6" t="s">
        <v>30</v>
      </c>
      <c r="C9" s="14">
        <v>80</v>
      </c>
      <c r="D9" s="14" t="s">
        <v>18</v>
      </c>
      <c r="E9" s="14" t="s">
        <v>31</v>
      </c>
      <c r="F9" s="6" t="s">
        <v>32</v>
      </c>
      <c r="G9" s="6" t="s">
        <v>33</v>
      </c>
      <c r="H9" s="22">
        <v>80</v>
      </c>
      <c r="I9" s="20">
        <f t="shared" si="1"/>
        <v>100</v>
      </c>
      <c r="J9" s="17" t="str">
        <f t="shared" si="0"/>
        <v>HEDEF GERÇEKLEŞTİ</v>
      </c>
    </row>
    <row r="10" spans="1:15" ht="66" customHeight="1">
      <c r="A10" s="11">
        <v>5</v>
      </c>
      <c r="B10" s="6" t="s">
        <v>34</v>
      </c>
      <c r="C10" s="14">
        <v>100</v>
      </c>
      <c r="D10" s="14" t="s">
        <v>18</v>
      </c>
      <c r="E10" s="14" t="s">
        <v>35</v>
      </c>
      <c r="F10" s="6" t="s">
        <v>36</v>
      </c>
      <c r="G10" s="6" t="s">
        <v>37</v>
      </c>
      <c r="H10" s="22">
        <v>100</v>
      </c>
      <c r="I10" s="20">
        <f t="shared" si="1"/>
        <v>100</v>
      </c>
      <c r="J10" s="17" t="str">
        <f t="shared" si="0"/>
        <v>HEDEF GERÇEKLEŞTİ</v>
      </c>
    </row>
    <row r="11" spans="1:15" ht="66" customHeight="1">
      <c r="A11" s="11">
        <v>6</v>
      </c>
      <c r="B11" s="6" t="s">
        <v>38</v>
      </c>
      <c r="C11" s="14">
        <v>100</v>
      </c>
      <c r="D11" s="14" t="s">
        <v>18</v>
      </c>
      <c r="E11" s="14" t="s">
        <v>28</v>
      </c>
      <c r="F11" s="6" t="s">
        <v>39</v>
      </c>
      <c r="G11" s="6" t="s">
        <v>40</v>
      </c>
      <c r="H11" s="22">
        <v>100</v>
      </c>
      <c r="I11" s="20">
        <f t="shared" si="1"/>
        <v>100</v>
      </c>
      <c r="J11" s="17" t="str">
        <f t="shared" si="0"/>
        <v>HEDEF GERÇEKLEŞTİ</v>
      </c>
    </row>
    <row r="12" spans="1:15" ht="66" customHeight="1">
      <c r="A12" s="11">
        <v>7</v>
      </c>
      <c r="B12" s="6" t="s">
        <v>41</v>
      </c>
      <c r="C12" s="14">
        <v>100</v>
      </c>
      <c r="D12" s="14" t="s">
        <v>18</v>
      </c>
      <c r="E12" s="14" t="s">
        <v>42</v>
      </c>
      <c r="F12" s="6" t="s">
        <v>43</v>
      </c>
      <c r="G12" s="6" t="s">
        <v>44</v>
      </c>
      <c r="H12" s="22">
        <v>100</v>
      </c>
      <c r="I12" s="20">
        <f t="shared" si="1"/>
        <v>100</v>
      </c>
      <c r="J12" s="17" t="str">
        <f t="shared" si="0"/>
        <v>HEDEF GERÇEKLEŞTİ</v>
      </c>
    </row>
    <row r="13" spans="1:15" ht="66" customHeight="1">
      <c r="A13" s="11">
        <v>8</v>
      </c>
      <c r="B13" s="6" t="s">
        <v>45</v>
      </c>
      <c r="C13" s="14">
        <v>3</v>
      </c>
      <c r="D13" s="14" t="s">
        <v>24</v>
      </c>
      <c r="E13" s="14" t="s">
        <v>19</v>
      </c>
      <c r="F13" s="6" t="s">
        <v>46</v>
      </c>
      <c r="G13" s="6" t="s">
        <v>21</v>
      </c>
      <c r="H13" s="22">
        <v>3</v>
      </c>
      <c r="I13" s="20">
        <f t="shared" si="1"/>
        <v>100</v>
      </c>
      <c r="J13" s="17" t="str">
        <f t="shared" si="0"/>
        <v>HEDEF GERÇEKLEŞTİ</v>
      </c>
    </row>
    <row r="14" spans="1:15" ht="66" customHeight="1">
      <c r="A14" s="11">
        <v>9</v>
      </c>
      <c r="B14" s="6" t="s">
        <v>47</v>
      </c>
      <c r="C14" s="14">
        <v>100</v>
      </c>
      <c r="D14" s="14" t="s">
        <v>18</v>
      </c>
      <c r="E14" s="14" t="s">
        <v>48</v>
      </c>
      <c r="F14" s="6" t="s">
        <v>49</v>
      </c>
      <c r="G14" s="6" t="s">
        <v>50</v>
      </c>
      <c r="H14" s="22"/>
      <c r="I14" s="20">
        <v>100</v>
      </c>
      <c r="J14" s="17" t="str">
        <f t="shared" si="0"/>
        <v>HEDEF GERÇEKLEŞTİ</v>
      </c>
    </row>
    <row r="15" spans="1:15" ht="66" customHeight="1">
      <c r="A15" s="12">
        <v>10</v>
      </c>
      <c r="B15" s="8" t="s">
        <v>51</v>
      </c>
      <c r="C15" s="15">
        <v>80</v>
      </c>
      <c r="D15" s="15" t="s">
        <v>18</v>
      </c>
      <c r="E15" s="15" t="s">
        <v>52</v>
      </c>
      <c r="F15" s="8" t="s">
        <v>53</v>
      </c>
      <c r="G15" s="8" t="s">
        <v>54</v>
      </c>
      <c r="H15" s="23"/>
      <c r="I15" s="21">
        <v>80</v>
      </c>
      <c r="J15" s="18" t="str">
        <f t="shared" si="0"/>
        <v>KISMEN GERÇEKLEŞTİ</v>
      </c>
    </row>
    <row r="17" spans="1:10" ht="42" customHeight="1">
      <c r="A17" s="29" t="s">
        <v>55</v>
      </c>
      <c r="B17" s="29"/>
      <c r="C17" s="29"/>
      <c r="D17" s="29"/>
      <c r="E17" s="29"/>
      <c r="F17" s="29"/>
      <c r="G17" s="29"/>
      <c r="H17" s="29"/>
      <c r="I17" s="29"/>
      <c r="J17" s="29"/>
    </row>
  </sheetData>
  <mergeCells count="5">
    <mergeCell ref="A1:J1"/>
    <mergeCell ref="A2:J2"/>
    <mergeCell ref="A3:J3"/>
    <mergeCell ref="L1:O1"/>
    <mergeCell ref="A17:J17"/>
  </mergeCells>
  <conditionalFormatting sqref="J6:J15">
    <cfRule type="expression" dxfId="3" priority="1">
      <formula>$J6="HEDEF GERÇEKLEŞTİ"</formula>
    </cfRule>
    <cfRule type="expression" dxfId="2" priority="2">
      <formula>$J6="KISMEN GERÇEKLEŞTİ"</formula>
    </cfRule>
    <cfRule type="expression" dxfId="1" priority="3">
      <formula>$J6="KFP GEREKLİ"</formula>
    </cfRule>
    <cfRule type="expression" dxfId="0" priority="4">
      <formula>$J6="İZLENECEK"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SPİK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 Gündoğdu</dc:creator>
  <cp:lastModifiedBy>Mine Gündoğdu</cp:lastModifiedBy>
  <dcterms:created xsi:type="dcterms:W3CDTF">2026-10-13T09:19:31Z</dcterms:created>
  <dcterms:modified xsi:type="dcterms:W3CDTF">2026-10-13T09:19:31Z</dcterms:modified>
</cp:coreProperties>
</file>